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мониторинга МО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<sst xmlns="http://schemas.openxmlformats.org/spreadsheetml/2006/main" count="58" uniqueCount="51">
  <si>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№№ п/п</t>
  </si>
  <si>
    <t>Товар</t>
  </si>
  <si>
    <t>Магазины федеральных сетей</t>
  </si>
  <si>
    <t>Несетевые магазины</t>
  </si>
  <si>
    <t>Мин. цена</t>
  </si>
  <si>
    <t>Макс. цена</t>
  </si>
  <si>
    <t>Мин. цена
****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</si>
  <si>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</si>
  <si>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</si>
  <si>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</si>
  <si>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</si>
  <si>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Сахар песок, 1 кг</t>
  </si>
  <si>
    <t xml:space="preserve">Соль поваренная, 1 кг 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</si>
  <si>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</si>
  <si>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</si>
  <si>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</si>
  <si>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</si>
  <si>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</si>
  <si>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</si>
  <si>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</si>
  <si>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</si>
  <si>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</si>
  <si>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</si>
  <si>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</si>
  <si>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</si>
  <si>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</si>
  <si>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</si>
  <si>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</si>
  <si>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</si>
  <si>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</si>
  <si>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</si>
  <si>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</si>
  <si>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</si>
  <si>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</si>
  <si>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</si>
  <si>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</si>
  <si>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</si>
  <si>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</si>
  <si>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</si>
  <si>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</si>
  <si>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Хлеб белый из пшеничной муки, 1 кг. </t>
  </si>
  <si>
    <t>Хлеб черный ржаной, ржано-пшеничный, 1 кг.</t>
  </si>
  <si>
    <t>Чай черный пакетированный - Лисма, Майский</t>
  </si>
  <si>
    <t>м-н ИП  п.Прямицыно</t>
  </si>
  <si>
    <t>магазин ПО  Прямицыно</t>
  </si>
  <si>
    <t>"Магнит" п. Прямицыно</t>
  </si>
  <si>
    <t xml:space="preserve"> "Пятерочка" п. Прямицыно</t>
  </si>
  <si>
    <t>м-н ИП  п. Прямицыно</t>
  </si>
  <si>
    <t>Масло подсолнечное рафинированное, 1 л</t>
  </si>
  <si>
    <t>Молоко питьевое (м.д.ж. 2,5-4%), 1л</t>
  </si>
  <si>
    <t xml:space="preserve">Результаты мониторинга цен на фиксированный набор товаров в муниципальном образовании "Октябрьский район" по состоянию на 4 июля 2019 года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</si>
</sst>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name val="Cambria"/>
      <family val="1"/>
    </font>
    <font>
      <sz val="14"/>
      <name val="Cambria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8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90" zoomScaleNormal="90" zoomScaleSheetLayoutView="55" workbookViewId="0" topLeftCell="A13">
      <selection activeCell="K44" sqref="K44"/>
    </sheetView>
  </sheetViews>
  <sheetFormatPr defaultColWidth="9.140625" defaultRowHeight="15"/>
  <cols>
    <col min="1" max="1" width="6.7109375" style="1" customWidth="1"/>
    <col min="2" max="2" width="40.57421875" style="2" customWidth="1"/>
    <col min="3" max="3" width="10.140625" style="2" customWidth="1"/>
    <col min="4" max="4" width="10.7109375" style="2" customWidth="1"/>
    <col min="5" max="5" width="8.28125" style="2" customWidth="1"/>
    <col min="6" max="6" width="9.7109375" style="2" customWidth="1"/>
    <col min="7" max="7" width="9.8515625" style="2" customWidth="1"/>
    <col min="8" max="8" width="9.00390625" style="2" customWidth="1"/>
    <col min="9" max="9" width="8.00390625" style="2" customWidth="1"/>
    <col min="10" max="10" width="9.7109375" style="2" customWidth="1"/>
    <col min="11" max="11" width="8.7109375" style="2" customWidth="1"/>
    <col min="12" max="12" width="10.00390625" style="3" customWidth="1"/>
    <col min="13" max="16384" width="9.140625" style="1" customWidth="1"/>
  </cols>
  <sheetData>
    <row r="1" spans="2:12" s="4" customFormat="1" ht="19.5" customHeight="1">
      <c r="B1" s="5"/>
      <c r="C1" s="14"/>
      <c r="D1" s="14"/>
      <c r="E1" s="14"/>
      <c r="F1" s="14"/>
      <c r="G1" s="25"/>
      <c r="H1" s="25"/>
      <c r="I1" s="25"/>
      <c r="J1" s="25"/>
      <c r="K1" s="25"/>
      <c r="L1" s="25"/>
    </row>
    <row r="2" spans="1:16" s="4" customFormat="1" ht="31.5" customHeight="1">
      <c r="A2" s="6"/>
      <c r="B2" s="26" t="s">
        <v>50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6"/>
      <c r="N2" s="6"/>
      <c r="O2" s="6"/>
      <c r="P2" s="6"/>
    </row>
    <row r="3" spans="1:12" s="4" customFormat="1" ht="31.5" customHeight="1">
      <c r="A3" s="19" t="s">
        <v>0</v>
      </c>
      <c r="B3" s="21" t="s">
        <v>1</v>
      </c>
      <c r="C3" s="20" t="s">
        <v>2</v>
      </c>
      <c r="D3" s="20"/>
      <c r="E3" s="20"/>
      <c r="F3" s="20"/>
      <c r="G3" s="20" t="s">
        <v>3</v>
      </c>
      <c r="H3" s="20"/>
      <c r="I3" s="20"/>
      <c r="J3" s="20"/>
      <c r="K3" s="20"/>
      <c r="L3" s="20"/>
    </row>
    <row r="4" spans="1:12" s="4" customFormat="1" ht="54" customHeight="1">
      <c r="A4" s="19"/>
      <c r="B4" s="22"/>
      <c r="C4" s="20" t="s">
        <v>45</v>
      </c>
      <c r="D4" s="20"/>
      <c r="E4" s="20" t="s">
        <v>46</v>
      </c>
      <c r="F4" s="20"/>
      <c r="G4" s="20" t="s">
        <v>44</v>
      </c>
      <c r="H4" s="20"/>
      <c r="I4" s="23" t="s">
        <v>43</v>
      </c>
      <c r="J4" s="24"/>
      <c r="K4" s="20" t="s">
        <v>47</v>
      </c>
      <c r="L4" s="20"/>
    </row>
    <row r="5" spans="1:12" s="4" customFormat="1" ht="39.75" customHeight="1">
      <c r="A5" s="7"/>
      <c r="B5" s="22"/>
      <c r="C5" s="16" t="s">
        <v>6</v>
      </c>
      <c r="D5" s="16" t="s">
        <v>5</v>
      </c>
      <c r="E5" s="16" t="s">
        <v>4</v>
      </c>
      <c r="F5" s="16" t="s">
        <v>5</v>
      </c>
      <c r="G5" s="16" t="s">
        <v>4</v>
      </c>
      <c r="H5" s="16" t="s">
        <v>5</v>
      </c>
      <c r="I5" s="16" t="s">
        <v>4</v>
      </c>
      <c r="J5" s="16" t="s">
        <v>5</v>
      </c>
      <c r="K5" s="16" t="s">
        <v>4</v>
      </c>
      <c r="L5" s="16" t="s">
        <v>5</v>
      </c>
    </row>
    <row r="6" spans="1:12" s="4" customFormat="1" ht="37.5" customHeight="1">
      <c r="A6" s="8">
        <v>1</v>
      </c>
      <c r="B6" s="17" t="s">
        <v>7</v>
      </c>
      <c r="C6" s="10">
        <v>45.9</v>
      </c>
      <c r="D6" s="10">
        <v>57.5</v>
      </c>
      <c r="E6" s="10">
        <v>42.9</v>
      </c>
      <c r="F6" s="10">
        <v>63</v>
      </c>
      <c r="G6" s="10">
        <v>42</v>
      </c>
      <c r="H6" s="10">
        <v>52</v>
      </c>
      <c r="I6" s="10">
        <v>32</v>
      </c>
      <c r="J6" s="10">
        <v>37.5</v>
      </c>
      <c r="K6" s="10">
        <v>46</v>
      </c>
      <c r="L6" s="10"/>
    </row>
    <row r="7" spans="1:12" s="4" customFormat="1" ht="39.75" customHeight="1">
      <c r="A7" s="8">
        <v>2</v>
      </c>
      <c r="B7" s="9" t="s">
        <v>8</v>
      </c>
      <c r="C7" s="10">
        <f>27.9/0.9</f>
        <v>30.999999999999996</v>
      </c>
      <c r="D7" s="10">
        <f>59.9/0.9</f>
        <v>66.55555555555556</v>
      </c>
      <c r="E7" s="10">
        <f>34.3/0.9</f>
        <v>38.11111111111111</v>
      </c>
      <c r="F7" s="10">
        <f>99.9/0.9</f>
        <v>111</v>
      </c>
      <c r="G7" s="10">
        <f>55/0.8</f>
        <v>68.75</v>
      </c>
      <c r="H7" s="10">
        <v>0</v>
      </c>
      <c r="I7" s="10">
        <f>38/0.9</f>
        <v>42.22222222222222</v>
      </c>
      <c r="J7" s="10">
        <v>0</v>
      </c>
      <c r="K7" s="10">
        <f>50.55/0.9</f>
        <v>56.166666666666664</v>
      </c>
      <c r="L7" s="10">
        <v>0</v>
      </c>
    </row>
    <row r="8" spans="1:12" s="4" customFormat="1" ht="39.75" customHeight="1">
      <c r="A8" s="8">
        <v>3</v>
      </c>
      <c r="B8" s="9" t="s">
        <v>9</v>
      </c>
      <c r="C8" s="10">
        <f>20.9/0.8</f>
        <v>26.124999999999996</v>
      </c>
      <c r="D8" s="10"/>
      <c r="E8" s="10">
        <f>24/0.9</f>
        <v>26.666666666666664</v>
      </c>
      <c r="F8" s="10">
        <f>66/0.9</f>
        <v>73.33333333333333</v>
      </c>
      <c r="G8" s="10">
        <f>41/0.8</f>
        <v>51.25</v>
      </c>
      <c r="H8" s="10">
        <v>0</v>
      </c>
      <c r="I8" s="10">
        <f>31/0.9</f>
        <v>34.44444444444444</v>
      </c>
      <c r="J8" s="10">
        <v>0</v>
      </c>
      <c r="K8" s="10">
        <f>40/0.9</f>
        <v>44.44444444444444</v>
      </c>
      <c r="L8" s="10">
        <v>0</v>
      </c>
    </row>
    <row r="9" spans="1:12" s="4" customFormat="1" ht="42" customHeight="1">
      <c r="A9" s="8">
        <v>4</v>
      </c>
      <c r="B9" s="9" t="s">
        <v>10</v>
      </c>
      <c r="C9" s="10">
        <f>22.9/0.4</f>
        <v>57.24999999999999</v>
      </c>
      <c r="D9" s="10">
        <f>89.9/0.45</f>
        <v>199.77777777777777</v>
      </c>
      <c r="E9" s="10">
        <f>16.3/0.4</f>
        <v>40.75</v>
      </c>
      <c r="F9" s="10">
        <f>83.9/0.5</f>
        <v>167.8</v>
      </c>
      <c r="G9" s="10">
        <f>56/0.5</f>
        <v>112</v>
      </c>
      <c r="H9" s="10">
        <v>0</v>
      </c>
      <c r="I9" s="10">
        <f>39/0.35</f>
        <v>111.42857142857143</v>
      </c>
      <c r="J9" s="10">
        <v>125</v>
      </c>
      <c r="K9" s="10">
        <f>38/0.4</f>
        <v>95</v>
      </c>
      <c r="L9" s="10">
        <v>0</v>
      </c>
    </row>
    <row r="10" spans="1:12" s="4" customFormat="1" ht="39.75" customHeight="1">
      <c r="A10" s="8">
        <v>5</v>
      </c>
      <c r="B10" s="9" t="s">
        <v>48</v>
      </c>
      <c r="C10" s="10">
        <v>49.9</v>
      </c>
      <c r="D10" s="10">
        <v>139</v>
      </c>
      <c r="E10" s="10">
        <v>49.9</v>
      </c>
      <c r="F10" s="10">
        <v>118</v>
      </c>
      <c r="G10" s="10">
        <v>98</v>
      </c>
      <c r="H10" s="10">
        <v>126</v>
      </c>
      <c r="I10" s="10">
        <v>69</v>
      </c>
      <c r="J10" s="10">
        <v>96</v>
      </c>
      <c r="K10" s="10">
        <v>57</v>
      </c>
      <c r="L10" s="10">
        <v>87</v>
      </c>
    </row>
    <row r="11" spans="1:12" s="4" customFormat="1" ht="31.5" customHeight="1">
      <c r="A11" s="8">
        <v>6</v>
      </c>
      <c r="B11" s="9" t="s">
        <v>11</v>
      </c>
      <c r="C11" s="10">
        <v>37.8</v>
      </c>
      <c r="D11" s="10"/>
      <c r="E11" s="10">
        <v>37.8</v>
      </c>
      <c r="F11" s="10"/>
      <c r="G11" s="10">
        <v>53</v>
      </c>
      <c r="H11" s="10">
        <v>0</v>
      </c>
      <c r="I11" s="10">
        <v>35</v>
      </c>
      <c r="J11" s="10">
        <v>0</v>
      </c>
      <c r="K11" s="10">
        <v>42</v>
      </c>
      <c r="L11" s="10">
        <v>0</v>
      </c>
    </row>
    <row r="12" spans="1:12" s="4" customFormat="1" ht="31.5" customHeight="1">
      <c r="A12" s="8">
        <v>7</v>
      </c>
      <c r="B12" s="9" t="s">
        <v>12</v>
      </c>
      <c r="C12" s="10">
        <v>8</v>
      </c>
      <c r="D12" s="10"/>
      <c r="E12" s="10">
        <v>9.9</v>
      </c>
      <c r="F12" s="10">
        <v>14.6</v>
      </c>
      <c r="G12" s="10">
        <v>16</v>
      </c>
      <c r="H12" s="10">
        <v>0</v>
      </c>
      <c r="I12" s="10">
        <v>12</v>
      </c>
      <c r="J12" s="10">
        <v>0</v>
      </c>
      <c r="K12" s="10">
        <v>13</v>
      </c>
      <c r="L12" s="10">
        <v>0</v>
      </c>
    </row>
    <row r="13" spans="1:12" s="12" customFormat="1" ht="37.5" customHeight="1">
      <c r="A13" s="11">
        <v>8</v>
      </c>
      <c r="B13" s="9" t="s">
        <v>42</v>
      </c>
      <c r="C13" s="10">
        <v>27.8</v>
      </c>
      <c r="D13" s="10"/>
      <c r="E13" s="10">
        <v>31.4</v>
      </c>
      <c r="F13" s="10">
        <v>49.8</v>
      </c>
      <c r="G13" s="10">
        <v>0</v>
      </c>
      <c r="H13" s="10">
        <v>0</v>
      </c>
      <c r="I13" s="10">
        <v>38</v>
      </c>
      <c r="J13" s="10">
        <v>0</v>
      </c>
      <c r="K13" s="10">
        <v>55</v>
      </c>
      <c r="L13" s="10">
        <v>0</v>
      </c>
    </row>
    <row r="14" spans="1:12" s="4" customFormat="1" ht="31.5" customHeight="1">
      <c r="A14" s="8">
        <v>9</v>
      </c>
      <c r="B14" s="9" t="s">
        <v>13</v>
      </c>
      <c r="C14" s="10">
        <v>44.8</v>
      </c>
      <c r="D14" s="10">
        <v>109.5</v>
      </c>
      <c r="E14" s="10">
        <v>44.9</v>
      </c>
      <c r="F14" s="10">
        <v>108</v>
      </c>
      <c r="G14" s="10">
        <v>0</v>
      </c>
      <c r="H14" s="10">
        <v>0</v>
      </c>
      <c r="I14" s="10">
        <v>51</v>
      </c>
      <c r="J14" s="10">
        <v>0</v>
      </c>
      <c r="K14" s="10">
        <v>50</v>
      </c>
      <c r="L14" s="10">
        <v>0</v>
      </c>
    </row>
    <row r="15" spans="1:12" s="4" customFormat="1" ht="34.5" customHeight="1">
      <c r="A15" s="8">
        <v>10</v>
      </c>
      <c r="B15" s="9" t="s">
        <v>14</v>
      </c>
      <c r="C15" s="10">
        <v>149</v>
      </c>
      <c r="D15" s="10">
        <v>204.5</v>
      </c>
      <c r="E15" s="10">
        <v>199</v>
      </c>
      <c r="F15" s="10">
        <v>313</v>
      </c>
      <c r="G15" s="10">
        <v>140</v>
      </c>
      <c r="H15" s="10">
        <v>350</v>
      </c>
      <c r="I15" s="10">
        <v>181</v>
      </c>
      <c r="J15" s="10">
        <v>294</v>
      </c>
      <c r="K15" s="10">
        <v>247</v>
      </c>
      <c r="L15" s="10">
        <v>277</v>
      </c>
    </row>
    <row r="16" spans="1:12" s="4" customFormat="1" ht="31.5" customHeight="1">
      <c r="A16" s="8">
        <v>11</v>
      </c>
      <c r="B16" s="9" t="s">
        <v>15</v>
      </c>
      <c r="C16" s="10">
        <v>260</v>
      </c>
      <c r="D16" s="10">
        <v>439</v>
      </c>
      <c r="E16" s="10">
        <v>372</v>
      </c>
      <c r="F16" s="10">
        <v>499.9</v>
      </c>
      <c r="G16" s="10">
        <v>352</v>
      </c>
      <c r="H16" s="10">
        <v>0</v>
      </c>
      <c r="I16" s="10">
        <v>201</v>
      </c>
      <c r="J16" s="10">
        <v>422</v>
      </c>
      <c r="K16" s="10">
        <v>357</v>
      </c>
      <c r="L16" s="10">
        <v>495</v>
      </c>
    </row>
    <row r="17" spans="1:12" s="4" customFormat="1" ht="31.5" customHeight="1">
      <c r="A17" s="8">
        <v>12</v>
      </c>
      <c r="B17" s="9" t="s">
        <v>16</v>
      </c>
      <c r="C17" s="10">
        <v>739</v>
      </c>
      <c r="D17" s="10"/>
      <c r="E17" s="10">
        <v>735</v>
      </c>
      <c r="F17" s="10">
        <v>899</v>
      </c>
      <c r="G17" s="10">
        <v>732</v>
      </c>
      <c r="H17" s="10">
        <v>0</v>
      </c>
      <c r="I17" s="10">
        <v>519</v>
      </c>
      <c r="J17" s="10">
        <v>0</v>
      </c>
      <c r="K17" s="10">
        <v>480</v>
      </c>
      <c r="L17" s="10">
        <v>0</v>
      </c>
    </row>
    <row r="18" spans="1:12" s="4" customFormat="1" ht="31.5" customHeight="1">
      <c r="A18" s="8">
        <v>13</v>
      </c>
      <c r="B18" s="9" t="s">
        <v>17</v>
      </c>
      <c r="C18" s="10">
        <v>112.9</v>
      </c>
      <c r="D18" s="10">
        <v>149.9</v>
      </c>
      <c r="E18" s="10">
        <v>0</v>
      </c>
      <c r="F18" s="10">
        <v>0</v>
      </c>
      <c r="G18" s="10">
        <v>0</v>
      </c>
      <c r="H18" s="10">
        <v>0</v>
      </c>
      <c r="I18" s="10">
        <v>130</v>
      </c>
      <c r="J18" s="10">
        <v>0</v>
      </c>
      <c r="K18" s="10">
        <v>0</v>
      </c>
      <c r="L18" s="10">
        <v>0</v>
      </c>
    </row>
    <row r="19" spans="1:12" s="12" customFormat="1" ht="31.5" customHeight="1">
      <c r="A19" s="11">
        <v>14</v>
      </c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178</v>
      </c>
      <c r="H19" s="10">
        <v>312</v>
      </c>
      <c r="I19" s="10">
        <v>124</v>
      </c>
      <c r="J19" s="10">
        <v>160</v>
      </c>
      <c r="K19" s="10">
        <v>167</v>
      </c>
      <c r="L19" s="10"/>
    </row>
    <row r="20" spans="1:12" s="12" customFormat="1" ht="31.5" customHeight="1">
      <c r="A20" s="11">
        <v>15</v>
      </c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210</v>
      </c>
      <c r="H20" s="10">
        <v>440</v>
      </c>
      <c r="I20" s="10">
        <v>345</v>
      </c>
      <c r="J20" s="10">
        <v>354</v>
      </c>
      <c r="K20" s="10">
        <v>0</v>
      </c>
      <c r="L20" s="10">
        <v>0</v>
      </c>
    </row>
    <row r="21" spans="1:12" s="12" customFormat="1" ht="31.5" customHeight="1">
      <c r="A21" s="11">
        <v>16</v>
      </c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182</v>
      </c>
      <c r="H21" s="10">
        <v>0</v>
      </c>
      <c r="I21" s="10">
        <v>167</v>
      </c>
      <c r="J21" s="10">
        <v>0</v>
      </c>
      <c r="K21" s="10">
        <v>0</v>
      </c>
      <c r="L21" s="10">
        <v>0</v>
      </c>
    </row>
    <row r="22" spans="1:12" s="4" customFormat="1" ht="31.5" customHeight="1">
      <c r="A22" s="8">
        <v>17</v>
      </c>
      <c r="B22" s="9" t="s">
        <v>21</v>
      </c>
      <c r="C22" s="10">
        <v>18.9</v>
      </c>
      <c r="D22" s="10">
        <v>160</v>
      </c>
      <c r="E22" s="10">
        <v>41</v>
      </c>
      <c r="F22" s="10">
        <v>160</v>
      </c>
      <c r="G22" s="10">
        <v>30</v>
      </c>
      <c r="H22" s="10">
        <v>105</v>
      </c>
      <c r="I22" s="10">
        <v>26</v>
      </c>
      <c r="J22" s="10">
        <v>164</v>
      </c>
      <c r="K22" s="10">
        <v>50</v>
      </c>
      <c r="L22" s="10">
        <v>70</v>
      </c>
    </row>
    <row r="23" spans="1:12" s="4" customFormat="1" ht="36.75" customHeight="1">
      <c r="A23" s="8">
        <v>18</v>
      </c>
      <c r="B23" s="9" t="s">
        <v>40</v>
      </c>
      <c r="C23" s="10">
        <f>33.9/0.3</f>
        <v>113</v>
      </c>
      <c r="D23" s="10">
        <f>36.9/0.3</f>
        <v>123</v>
      </c>
      <c r="E23" s="10">
        <f>27.93/0.3</f>
        <v>93.10000000000001</v>
      </c>
      <c r="F23" s="10">
        <f>40.9/0.4</f>
        <v>102.24999999999999</v>
      </c>
      <c r="G23" s="10">
        <f>31/0.3</f>
        <v>103.33333333333334</v>
      </c>
      <c r="H23" s="10">
        <f>36/0.3</f>
        <v>120</v>
      </c>
      <c r="I23" s="10">
        <f>36/0.3</f>
        <v>120</v>
      </c>
      <c r="J23" s="10">
        <f>38/0.3</f>
        <v>126.66666666666667</v>
      </c>
      <c r="K23" s="10">
        <f>38/0.4</f>
        <v>95</v>
      </c>
      <c r="L23" s="10"/>
    </row>
    <row r="24" spans="1:12" s="4" customFormat="1" ht="40.5" customHeight="1">
      <c r="A24" s="8">
        <v>19</v>
      </c>
      <c r="B24" s="9" t="s">
        <v>41</v>
      </c>
      <c r="C24" s="10">
        <f>16/0.65</f>
        <v>24.615384615384613</v>
      </c>
      <c r="D24" s="10">
        <f>25.9/0.65</f>
        <v>39.84615384615384</v>
      </c>
      <c r="E24" s="10">
        <f>15.9/0.65</f>
        <v>24.46153846153846</v>
      </c>
      <c r="F24" s="10">
        <f>35.89/0.65</f>
        <v>55.215384615384615</v>
      </c>
      <c r="G24" s="10">
        <f>27/0.65</f>
        <v>41.53846153846154</v>
      </c>
      <c r="H24" s="10">
        <f>21/0.65</f>
        <v>32.30769230769231</v>
      </c>
      <c r="I24" s="10">
        <f>23/0.65</f>
        <v>35.38461538461539</v>
      </c>
      <c r="J24" s="10"/>
      <c r="K24" s="10">
        <f>25/0.65</f>
        <v>38.46153846153846</v>
      </c>
      <c r="L24" s="10"/>
    </row>
    <row r="25" spans="1:12" s="4" customFormat="1" ht="37.5" customHeight="1">
      <c r="A25" s="8">
        <v>20</v>
      </c>
      <c r="B25" s="9" t="s">
        <v>49</v>
      </c>
      <c r="C25" s="10">
        <v>49</v>
      </c>
      <c r="D25" s="10">
        <v>64.9</v>
      </c>
      <c r="E25" s="10">
        <v>43.9</v>
      </c>
      <c r="F25" s="10">
        <v>79</v>
      </c>
      <c r="G25" s="10"/>
      <c r="H25" s="10">
        <v>74</v>
      </c>
      <c r="I25" s="10">
        <v>45</v>
      </c>
      <c r="J25" s="10">
        <v>68</v>
      </c>
      <c r="K25" s="10">
        <v>40</v>
      </c>
      <c r="L25" s="10"/>
    </row>
    <row r="26" spans="1:12" s="4" customFormat="1" ht="31.5" customHeight="1">
      <c r="A26" s="8">
        <v>21</v>
      </c>
      <c r="B26" s="9" t="s">
        <v>22</v>
      </c>
      <c r="C26" s="10">
        <f>43.9/0.2</f>
        <v>219.49999999999997</v>
      </c>
      <c r="D26" s="10">
        <f>56.9/0.2</f>
        <v>284.5</v>
      </c>
      <c r="E26" s="10">
        <f>79.9/0.2</f>
        <v>399.5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</row>
    <row r="27" spans="1:12" s="4" customFormat="1" ht="36" customHeight="1">
      <c r="A27" s="8">
        <v>22</v>
      </c>
      <c r="B27" s="9" t="s">
        <v>23</v>
      </c>
      <c r="C27" s="10">
        <f>89.9/0.18</f>
        <v>499.4444444444445</v>
      </c>
      <c r="D27" s="10">
        <f>103/0.18</f>
        <v>572.2222222222223</v>
      </c>
      <c r="E27" s="10">
        <f>106/0.2</f>
        <v>530</v>
      </c>
      <c r="F27" s="10">
        <v>0</v>
      </c>
      <c r="G27" s="10">
        <v>0</v>
      </c>
      <c r="H27" s="10">
        <v>0</v>
      </c>
      <c r="I27" s="10">
        <v>499.4</v>
      </c>
      <c r="J27" s="10">
        <v>0</v>
      </c>
      <c r="K27" s="10">
        <v>499.4</v>
      </c>
      <c r="L27" s="10">
        <v>0</v>
      </c>
    </row>
    <row r="28" spans="1:12" s="4" customFormat="1" ht="31.5" customHeight="1">
      <c r="A28" s="8">
        <v>23</v>
      </c>
      <c r="B28" s="9" t="s">
        <v>24</v>
      </c>
      <c r="C28" s="10">
        <v>59.9</v>
      </c>
      <c r="D28" s="10">
        <v>0</v>
      </c>
      <c r="E28" s="10">
        <v>63.9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</row>
    <row r="29" spans="1:12" s="4" customFormat="1" ht="31.5" customHeight="1">
      <c r="A29" s="8">
        <v>24</v>
      </c>
      <c r="B29" s="9" t="s">
        <v>25</v>
      </c>
      <c r="C29" s="10">
        <f>69.9/0.315</f>
        <v>221.90476190476193</v>
      </c>
      <c r="D29" s="10"/>
      <c r="E29" s="10">
        <f>42/0.4</f>
        <v>105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105</v>
      </c>
      <c r="L29" s="10">
        <v>0</v>
      </c>
    </row>
    <row r="30" spans="1:12" s="4" customFormat="1" ht="31.5" customHeight="1">
      <c r="A30" s="8">
        <v>25</v>
      </c>
      <c r="B30" s="9" t="s">
        <v>26</v>
      </c>
      <c r="C30" s="10">
        <v>339</v>
      </c>
      <c r="D30" s="10">
        <v>639</v>
      </c>
      <c r="E30" s="10">
        <v>419.9</v>
      </c>
      <c r="F30" s="10">
        <v>726.9</v>
      </c>
      <c r="G30" s="10">
        <v>0</v>
      </c>
      <c r="H30" s="10">
        <v>0</v>
      </c>
      <c r="I30" s="10">
        <v>331</v>
      </c>
      <c r="J30" s="10">
        <v>0</v>
      </c>
      <c r="K30" s="10">
        <v>327</v>
      </c>
      <c r="L30" s="10"/>
    </row>
    <row r="31" spans="1:12" s="4" customFormat="1" ht="31.5" customHeight="1">
      <c r="A31" s="8">
        <v>26</v>
      </c>
      <c r="B31" s="9" t="s">
        <v>27</v>
      </c>
      <c r="C31" s="10">
        <v>37.3</v>
      </c>
      <c r="D31" s="10">
        <v>58.9</v>
      </c>
      <c r="E31" s="10">
        <v>29.9</v>
      </c>
      <c r="F31" s="10">
        <v>54.9</v>
      </c>
      <c r="G31" s="10">
        <v>0</v>
      </c>
      <c r="H31" s="10">
        <v>0</v>
      </c>
      <c r="I31" s="10">
        <v>30</v>
      </c>
      <c r="J31" s="10">
        <v>0</v>
      </c>
      <c r="K31" s="10">
        <v>27</v>
      </c>
      <c r="L31" s="10">
        <v>0</v>
      </c>
    </row>
    <row r="32" spans="1:12" s="4" customFormat="1" ht="31.5" customHeight="1">
      <c r="A32" s="8">
        <v>27</v>
      </c>
      <c r="B32" s="9" t="s">
        <v>28</v>
      </c>
      <c r="C32" s="10">
        <v>51.9</v>
      </c>
      <c r="D32" s="10"/>
      <c r="E32" s="10">
        <v>73.9</v>
      </c>
      <c r="F32" s="10">
        <v>0</v>
      </c>
      <c r="G32" s="10">
        <v>0</v>
      </c>
      <c r="H32" s="10">
        <v>0</v>
      </c>
      <c r="I32" s="10">
        <v>37</v>
      </c>
      <c r="J32" s="10">
        <v>0</v>
      </c>
      <c r="K32" s="10">
        <v>38</v>
      </c>
      <c r="L32" s="10">
        <v>0</v>
      </c>
    </row>
    <row r="33" spans="1:12" s="4" customFormat="1" ht="38.25" customHeight="1">
      <c r="A33" s="8">
        <v>28</v>
      </c>
      <c r="B33" s="9" t="s">
        <v>29</v>
      </c>
      <c r="C33" s="10">
        <v>19.3</v>
      </c>
      <c r="D33" s="10"/>
      <c r="E33" s="10">
        <v>15.4</v>
      </c>
      <c r="F33" s="10">
        <v>0</v>
      </c>
      <c r="G33" s="10">
        <v>20</v>
      </c>
      <c r="H33" s="10">
        <v>0</v>
      </c>
      <c r="I33" s="10">
        <v>23</v>
      </c>
      <c r="J33" s="10">
        <v>0</v>
      </c>
      <c r="K33" s="10">
        <v>17</v>
      </c>
      <c r="L33" s="10">
        <v>0</v>
      </c>
    </row>
    <row r="34" spans="1:12" s="4" customFormat="1" ht="31.5" customHeight="1">
      <c r="A34" s="8">
        <v>29</v>
      </c>
      <c r="B34" s="9" t="s">
        <v>30</v>
      </c>
      <c r="C34" s="10">
        <v>55</v>
      </c>
      <c r="D34" s="10"/>
      <c r="E34" s="10">
        <v>49.9</v>
      </c>
      <c r="F34" s="10">
        <v>56.9</v>
      </c>
      <c r="G34" s="10">
        <v>0</v>
      </c>
      <c r="H34" s="10">
        <v>0</v>
      </c>
      <c r="I34" s="10">
        <v>65</v>
      </c>
      <c r="J34" s="10">
        <v>0</v>
      </c>
      <c r="K34" s="10">
        <v>0</v>
      </c>
      <c r="L34" s="10">
        <v>0</v>
      </c>
    </row>
    <row r="35" spans="1:12" s="4" customFormat="1" ht="31.5" customHeight="1">
      <c r="A35" s="8">
        <v>30</v>
      </c>
      <c r="B35" s="9" t="s">
        <v>31</v>
      </c>
      <c r="C35" s="10">
        <v>54.9</v>
      </c>
      <c r="D35" s="10">
        <v>91</v>
      </c>
      <c r="E35" s="10">
        <v>108</v>
      </c>
      <c r="F35" s="10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</row>
    <row r="36" spans="1:12" s="4" customFormat="1" ht="31.5" customHeight="1">
      <c r="A36" s="8">
        <v>31</v>
      </c>
      <c r="B36" s="9" t="s">
        <v>32</v>
      </c>
      <c r="C36" s="10">
        <v>67.6</v>
      </c>
      <c r="D36" s="10">
        <v>119</v>
      </c>
      <c r="E36" s="10">
        <v>59.9</v>
      </c>
      <c r="F36" s="10">
        <v>109</v>
      </c>
      <c r="G36" s="10">
        <v>100</v>
      </c>
      <c r="H36" s="10">
        <v>0</v>
      </c>
      <c r="I36" s="10">
        <v>70</v>
      </c>
      <c r="J36" s="10">
        <v>0</v>
      </c>
      <c r="K36" s="10">
        <v>77</v>
      </c>
      <c r="L36" s="10">
        <v>0</v>
      </c>
    </row>
    <row r="37" spans="1:12" s="4" customFormat="1" ht="31.5" customHeight="1">
      <c r="A37" s="8">
        <v>32</v>
      </c>
      <c r="B37" s="9" t="s">
        <v>33</v>
      </c>
      <c r="C37" s="10">
        <v>137</v>
      </c>
      <c r="D37" s="10">
        <v>222</v>
      </c>
      <c r="E37" s="10">
        <v>129.9</v>
      </c>
      <c r="F37" s="10">
        <v>189.9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</row>
    <row r="38" spans="1:12" s="4" customFormat="1" ht="31.5" customHeight="1">
      <c r="A38" s="8">
        <v>33</v>
      </c>
      <c r="B38" s="9" t="s">
        <v>34</v>
      </c>
      <c r="C38" s="10">
        <v>89.9</v>
      </c>
      <c r="D38" s="10">
        <v>109.9</v>
      </c>
      <c r="E38" s="10">
        <v>99.9</v>
      </c>
      <c r="F38" s="10">
        <v>108.9</v>
      </c>
      <c r="G38" s="10">
        <v>110</v>
      </c>
      <c r="H38" s="10">
        <v>0</v>
      </c>
      <c r="I38" s="10">
        <v>91</v>
      </c>
      <c r="J38" s="10">
        <v>0</v>
      </c>
      <c r="K38" s="10">
        <v>0</v>
      </c>
      <c r="L38" s="10">
        <v>0</v>
      </c>
    </row>
    <row r="39" spans="1:12" s="4" customFormat="1" ht="31.5" customHeight="1">
      <c r="A39" s="8">
        <v>34</v>
      </c>
      <c r="B39" s="9" t="s">
        <v>35</v>
      </c>
      <c r="C39" s="10">
        <v>67.8</v>
      </c>
      <c r="D39" s="10"/>
      <c r="E39" s="10">
        <v>74.6</v>
      </c>
      <c r="F39" s="10">
        <v>0</v>
      </c>
      <c r="G39" s="10">
        <v>0</v>
      </c>
      <c r="H39" s="10">
        <v>0</v>
      </c>
      <c r="I39" s="10">
        <v>86</v>
      </c>
      <c r="J39" s="10">
        <v>0</v>
      </c>
      <c r="K39" s="10">
        <v>77</v>
      </c>
      <c r="L39" s="10">
        <v>0</v>
      </c>
    </row>
    <row r="40" spans="1:12" s="4" customFormat="1" ht="31.5" customHeight="1">
      <c r="A40" s="8">
        <v>35</v>
      </c>
      <c r="B40" s="9" t="s">
        <v>36</v>
      </c>
      <c r="C40" s="10">
        <v>139</v>
      </c>
      <c r="D40" s="10">
        <v>225</v>
      </c>
      <c r="E40" s="10">
        <v>169.9</v>
      </c>
      <c r="F40" s="10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</row>
    <row r="41" spans="1:12" s="4" customFormat="1" ht="31.5" customHeight="1">
      <c r="A41" s="8">
        <v>36</v>
      </c>
      <c r="B41" s="9" t="s">
        <v>37</v>
      </c>
      <c r="C41" s="10">
        <v>67.9</v>
      </c>
      <c r="D41" s="10"/>
      <c r="E41" s="10">
        <v>0</v>
      </c>
      <c r="F41" s="10">
        <v>0</v>
      </c>
      <c r="G41" s="10">
        <v>100</v>
      </c>
      <c r="H41" s="10">
        <v>0</v>
      </c>
      <c r="I41" s="10">
        <v>0</v>
      </c>
      <c r="J41" s="10">
        <v>0</v>
      </c>
      <c r="K41" s="10">
        <v>69</v>
      </c>
      <c r="L41" s="10">
        <v>0</v>
      </c>
    </row>
    <row r="42" spans="1:12" s="4" customFormat="1" ht="31.5" customHeight="1">
      <c r="A42" s="8">
        <v>37</v>
      </c>
      <c r="B42" s="9" t="s">
        <v>38</v>
      </c>
      <c r="C42" s="10">
        <v>0</v>
      </c>
      <c r="D42" s="10">
        <v>0</v>
      </c>
      <c r="E42" s="10">
        <v>139.9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</row>
    <row r="43" spans="1:12" s="4" customFormat="1" ht="42" customHeight="1">
      <c r="A43" s="8">
        <v>38</v>
      </c>
      <c r="B43" s="9" t="s">
        <v>39</v>
      </c>
      <c r="C43" s="10">
        <v>45.8</v>
      </c>
      <c r="D43" s="10">
        <v>99.3</v>
      </c>
      <c r="E43" s="10">
        <v>35</v>
      </c>
      <c r="F43" s="10">
        <v>75.9</v>
      </c>
      <c r="G43" s="10">
        <v>0</v>
      </c>
      <c r="H43" s="10">
        <v>0</v>
      </c>
      <c r="I43" s="10">
        <v>43</v>
      </c>
      <c r="J43" s="10">
        <v>0</v>
      </c>
      <c r="K43" s="10">
        <v>45</v>
      </c>
      <c r="L43" s="10">
        <v>0</v>
      </c>
    </row>
    <row r="44" spans="1:12" s="4" customFormat="1" ht="31.5" customHeight="1">
      <c r="A44" s="6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ht="14.25" customHeight="1">
      <c r="B45" s="1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2:12" ht="14.25">
      <c r="B46" s="1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2:12" ht="14.25" customHeight="1">
      <c r="B47" s="1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2:12" ht="29.25" customHeight="1">
      <c r="B48" s="1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2:12" ht="14.25" customHeight="1">
      <c r="B49" s="1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2:12" ht="32.25" customHeight="1">
      <c r="B50" s="1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2:12" ht="14.25">
      <c r="B51" s="1"/>
      <c r="C51" s="18"/>
      <c r="D51" s="18"/>
      <c r="E51" s="18"/>
      <c r="F51" s="18"/>
      <c r="G51" s="18"/>
      <c r="H51" s="18"/>
      <c r="I51" s="18"/>
      <c r="J51" s="18"/>
      <c r="K51" s="18"/>
      <c r="L51" s="18"/>
    </row>
  </sheetData>
  <sheetProtection/>
  <mergeCells count="11">
    <mergeCell ref="G1:L1"/>
    <mergeCell ref="E4:F4"/>
    <mergeCell ref="C3:F3"/>
    <mergeCell ref="B2:L2"/>
    <mergeCell ref="A3:A4"/>
    <mergeCell ref="C4:D4"/>
    <mergeCell ref="B3:B5"/>
    <mergeCell ref="I4:J4"/>
    <mergeCell ref="K4:L4"/>
    <mergeCell ref="G3:L3"/>
    <mergeCell ref="G4:H4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2019-07-05T08:47:23Z</dcterms:modified>
  <cp:category/>
  <cp:version/>
  <cp:contentType/>
  <cp:contentStatus/>
</cp:coreProperties>
</file>